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autoCompressPictures="0" defaultThemeVersion="124226"/>
  <xr:revisionPtr revIDLastSave="0" documentId="13_ncr:1_{A94A07C5-F0A4-4588-A365-9755F13EF78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5" i="1"/>
  <c r="H7" i="1" l="1"/>
  <c r="F13" i="1" s="1"/>
  <c r="F11" i="1" l="1"/>
</calcChain>
</file>

<file path=xl/sharedStrings.xml><?xml version="1.0" encoding="utf-8"?>
<sst xmlns="http://schemas.openxmlformats.org/spreadsheetml/2006/main" count="18" uniqueCount="18">
  <si>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</si>
  <si>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</si>
  <si>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</si>
  <si>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</si>
  <si>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</si>
  <si>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</si>
  <si>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</si>
  <si>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</si>
  <si>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Importo totale (€)</t>
  </si>
  <si>
    <t>2</t>
  </si>
  <si>
    <t>60</t>
  </si>
  <si>
    <t>Beneficiario</t>
  </si>
  <si>
    <t xml:space="preserve">Rda  n. </t>
  </si>
  <si>
    <t>SOGEI</t>
  </si>
  <si>
    <t xml:space="preserve">
Licenze JAWS Pro conSMA e accesso da remoto, come meglio specificato nel Capitolato Tecnico</t>
  </si>
  <si>
    <r>
      <t xml:space="preserve">
Licenze JAWS Pro</t>
    </r>
    <r>
      <rPr>
        <sz val="11"/>
        <color theme="1"/>
        <rFont val="Arial"/>
        <family val="2"/>
      </rPr>
      <t xml:space="preserve"> con SMA e accesso da remoto, come meglio specificato nel Capitolato Tecnico.</t>
    </r>
  </si>
  <si>
    <t>Importo massimo previsto</t>
  </si>
  <si>
    <t>AGENZIA DOGANEE MONOPOLI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</si>
</sst>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0" fillId="0" borderId="0" xfId="0" applyFont="1"/>
    <xf numFmtId="165" fontId="2" fillId="4" borderId="5" xfId="0" applyNumberFormat="1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 applyProtection="1">
      <alignment horizontal="center" vertical="center" wrapText="1"/>
      <protection locked="0"/>
    </xf>
    <xf numFmtId="0" fontId="12" fillId="0" borderId="7" xfId="0" applyFont="1" applyBorder="1" applyAlignment="1">
      <alignment vertical="center"/>
    </xf>
    <xf numFmtId="165" fontId="16" fillId="0" borderId="6" xfId="0" applyNumberFormat="1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0" xfId="0" applyBorder="1" applyAlignment="1">
      <alignment vertical="center"/>
    </xf>
    <xf numFmtId="49" fontId="18" fillId="4" borderId="6" xfId="0" applyNumberFormat="1" applyFont="1" applyFill="1" applyBorder="1" applyAlignment="1">
      <alignment horizontal="center" vertical="center" wrapText="1"/>
    </xf>
    <xf numFmtId="49" fontId="14" fillId="4" borderId="6" xfId="0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11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11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11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K13"/>
  <sheetViews>
    <sheetView tabSelected="1" topLeftCell="A3" zoomScale="81" zoomScaleNormal="81" workbookViewId="0">
      <selection activeCell="G5" sqref="G5"/>
    </sheetView>
  </sheetViews>
  <sheetFormatPr defaultColWidth="8.77734375" defaultRowHeight="14.4" x14ac:dyDescent="0.3"/>
  <cols>
    <col min="1" max="1" width="2.21875" customWidth="1"/>
    <col min="2" max="2" width="1.77734375" customWidth="1"/>
    <col min="3" max="3" width="18" customWidth="1"/>
    <col min="4" max="4" width="41.77734375" customWidth="1"/>
    <col min="5" max="5" width="10.44140625" customWidth="1"/>
    <col min="6" max="7" width="23.44140625" customWidth="1"/>
    <col min="8" max="8" width="24.77734375" customWidth="1"/>
  </cols>
  <sheetData>
    <row r="1" spans="3:11" ht="15.6" x14ac:dyDescent="0.3">
      <c r="C1" s="12" t="s">
        <v>12</v>
      </c>
      <c r="D1" s="12"/>
      <c r="I1" s="1"/>
    </row>
    <row r="2" spans="3:11" ht="18" customHeight="1" thickBot="1" x14ac:dyDescent="0.35">
      <c r="I2" s="9"/>
    </row>
    <row r="3" spans="3:11" x14ac:dyDescent="0.3">
      <c r="F3" s="8" t="s">
        <v>0</v>
      </c>
      <c r="G3" s="19"/>
      <c r="I3" s="9"/>
    </row>
    <row r="4" spans="3:11" ht="60.75" customHeight="1" x14ac:dyDescent="0.3">
      <c r="C4" s="17" t="s">
        <v>11</v>
      </c>
      <c r="D4" s="17" t="s">
        <v>1</v>
      </c>
      <c r="E4" s="17" t="s">
        <v>7</v>
      </c>
      <c r="F4" s="18" t="s">
        <v>5</v>
      </c>
      <c r="G4" s="18" t="s">
        <v>16</v>
      </c>
      <c r="H4" s="17" t="s">
        <v>8</v>
      </c>
    </row>
    <row r="5" spans="3:11" ht="61.5" customHeight="1" x14ac:dyDescent="0.3">
      <c r="C5" s="21" t="s">
        <v>13</v>
      </c>
      <c r="D5" s="22" t="s">
        <v>15</v>
      </c>
      <c r="E5" s="22" t="s">
        <v>9</v>
      </c>
      <c r="F5" s="14"/>
      <c r="G5" s="16">
        <v>5700</v>
      </c>
      <c r="H5" s="16">
        <f>IF(E5*F5&lt;=G5,E5*F5,"ERRORE")</f>
        <v>0</v>
      </c>
    </row>
    <row r="6" spans="3:11" ht="61.5" customHeight="1" x14ac:dyDescent="0.3">
      <c r="C6" s="21" t="s">
        <v>17</v>
      </c>
      <c r="D6" s="22" t="s">
        <v>14</v>
      </c>
      <c r="E6" s="22" t="s">
        <v>10</v>
      </c>
      <c r="F6" s="14"/>
      <c r="G6" s="16">
        <v>172300</v>
      </c>
      <c r="H6" s="16">
        <f>IF(E6*F6&lt;=G6,E6*F6,"ERRORE")</f>
        <v>0</v>
      </c>
    </row>
    <row r="7" spans="3:11" ht="74.25" customHeight="1" thickBot="1" x14ac:dyDescent="0.35">
      <c r="C7" s="15"/>
      <c r="D7" s="32" t="s">
        <v>2</v>
      </c>
      <c r="E7" s="33"/>
      <c r="F7" s="34"/>
      <c r="G7" s="20"/>
      <c r="H7" s="13">
        <f>IF((SUM(H5:H6))&lt;=F9,(SUM(H5:H6)),"ERRORE l'importo offerto supera la base d'asta")</f>
        <v>0</v>
      </c>
    </row>
    <row r="8" spans="3:11" ht="12.75" customHeight="1" thickBot="1" x14ac:dyDescent="0.35">
      <c r="F8" s="1"/>
      <c r="G8" s="1"/>
      <c r="H8" s="4"/>
      <c r="I8" s="2"/>
      <c r="J8" s="2"/>
      <c r="K8" s="2"/>
    </row>
    <row r="9" spans="3:11" s="2" customFormat="1" ht="41.25" customHeight="1" thickBot="1" x14ac:dyDescent="0.35">
      <c r="D9" s="11" t="s">
        <v>4</v>
      </c>
      <c r="F9" s="23">
        <v>178000</v>
      </c>
      <c r="G9" s="24"/>
      <c r="H9" s="25"/>
    </row>
    <row r="10" spans="3:11" s="2" customFormat="1" ht="15" customHeight="1" thickBot="1" x14ac:dyDescent="0.35">
      <c r="D10" s="3"/>
      <c r="F10" s="6"/>
      <c r="G10" s="6"/>
    </row>
    <row r="11" spans="3:11" s="2" customFormat="1" ht="66" customHeight="1" thickBot="1" x14ac:dyDescent="0.35">
      <c r="D11" s="11" t="s">
        <v>6</v>
      </c>
      <c r="F11" s="26" t="str">
        <f>IF(H7&gt;F9,"ATTENZIONE: L'offerta complessiva è superiore alla Base d'asta","OK")</f>
        <v>OK</v>
      </c>
      <c r="G11" s="27"/>
      <c r="H11" s="28"/>
      <c r="I11"/>
      <c r="J11"/>
      <c r="K11"/>
    </row>
    <row r="12" spans="3:11" s="2" customFormat="1" ht="15" customHeight="1" thickBot="1" x14ac:dyDescent="0.35">
      <c r="D12" s="5"/>
      <c r="F12" s="10"/>
      <c r="G12" s="10"/>
      <c r="I12"/>
      <c r="J12"/>
      <c r="K12"/>
    </row>
    <row r="13" spans="3:11" ht="31.5" customHeight="1" thickBot="1" x14ac:dyDescent="0.35">
      <c r="D13" s="7" t="s">
        <v>3</v>
      </c>
      <c r="F13" s="29">
        <f>IF((H7&lt;=F9),H7,"ERRORE")</f>
        <v>0</v>
      </c>
      <c r="G13" s="30"/>
      <c r="H13" s="31"/>
    </row>
  </sheetData>
  <sheetProtection algorithmName="SHA-512" hashValue="IZC7Tc/WBY9QG1hHq0ta9BuJsOHhJpC0TupgVkCQ+EVluu/Tet4HB/wRMx+8DdNlYiaSTGhhi3afyQFwm3kPBg==" saltValue="mYPwWUfQ5j0P0TUXKcftRg==" spinCount="100000" sheet="1" objects="1" scenarios="1"/>
  <mergeCells count="4">
    <mergeCell ref="F9:H9"/>
    <mergeCell ref="F11:H11"/>
    <mergeCell ref="F13:H13"/>
    <mergeCell ref="D7:F7"/>
  </mergeCells>
  <conditionalFormatting sqref="F13:G13">
    <cfRule type="cellIs" dxfId="5" priority="6" operator="equal">
      <formula>$F$9</formula>
    </cfRule>
    <cfRule type="cellIs" dxfId="4" priority="7" operator="lessThan">
      <formula>$F$9</formula>
    </cfRule>
    <cfRule type="cellIs" dxfId="3" priority="9" operator="greaterThan">
      <formula>$F$9</formula>
    </cfRule>
  </conditionalFormatting>
  <conditionalFormatting sqref="F13:H13">
    <cfRule type="cellIs" dxfId="2" priority="1" operator="greaterThan">
      <formula>$F$9</formula>
    </cfRule>
    <cfRule type="cellIs" dxfId="1" priority="2" operator="lessThanOrEqual">
      <formula>$F$9</formula>
    </cfRule>
  </conditionalFormatting>
  <conditionalFormatting sqref="H7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5:G6" xr:uid="{00000000-0002-0000-0000-000000000000}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2025-10-03T09:49:14Z</dcterms:modified>
</cp:coreProperties>
</file>